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500"/>
  </bookViews>
  <sheets>
    <sheet name="土地分类面积汇总表" sheetId="3" r:id="rId1"/>
  </sheets>
  <definedNames>
    <definedName name="_xlnm._FilterDatabase" localSheetId="0" hidden="1">土地分类面积汇总表!#REF!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<sst xmlns="http://schemas.openxmlformats.org/spreadsheetml/2006/main" count="59" uniqueCount="50">
  <si>
    <t>广安穿石220千伏输变电工程土地分类面积汇总表</t>
  </si>
  <si>
    <t>土地坐落：穿石镇清凉寺社区1组、凉水井社区10组</t>
  </si>
  <si>
    <t>所属乡镇</t>
  </si>
  <si>
    <t>所属村</t>
  </si>
  <si>
    <t>所属组</t>
  </si>
  <si>
    <t>面积总计</t>
  </si>
  <si>
    <t>农用地</t>
  </si>
  <si>
    <t>建设用地</t>
  </si>
  <si>
    <t>合计</t>
  </si>
  <si>
    <t>耕地</t>
  </si>
  <si>
    <t>园地</t>
  </si>
  <si>
    <t>林地</t>
  </si>
  <si>
    <t>草地</t>
  </si>
  <si>
    <t>其他农用地</t>
  </si>
  <si>
    <t>小计</t>
  </si>
  <si>
    <t>水田</t>
  </si>
  <si>
    <t>水浇地</t>
  </si>
  <si>
    <t>旱地</t>
  </si>
  <si>
    <t>果园</t>
  </si>
  <si>
    <t>其他园地</t>
  </si>
  <si>
    <t>乔木林地</t>
  </si>
  <si>
    <t>竹林地</t>
  </si>
  <si>
    <t>灌木林地</t>
  </si>
  <si>
    <t>其他林地</t>
  </si>
  <si>
    <t>其他草地</t>
  </si>
  <si>
    <t>农村道路</t>
  </si>
  <si>
    <t>沟渠</t>
  </si>
  <si>
    <t>田坎</t>
  </si>
  <si>
    <t>坑塘水面</t>
  </si>
  <si>
    <t>农村
宅基地</t>
  </si>
  <si>
    <t>0101</t>
  </si>
  <si>
    <t>0102</t>
  </si>
  <si>
    <t>0103</t>
  </si>
  <si>
    <t>0201</t>
  </si>
  <si>
    <t>0204</t>
  </si>
  <si>
    <t>0301</t>
  </si>
  <si>
    <t>0302</t>
  </si>
  <si>
    <t>0305</t>
  </si>
  <si>
    <t>0307</t>
  </si>
  <si>
    <t>0404</t>
  </si>
  <si>
    <t>1006</t>
  </si>
  <si>
    <t>1107</t>
  </si>
  <si>
    <t>1103</t>
  </si>
  <si>
    <t>0702</t>
  </si>
  <si>
    <t>穿石镇</t>
  </si>
  <si>
    <t>清凉寺社区</t>
  </si>
  <si>
    <t>1组</t>
  </si>
  <si>
    <t>0.0225设施农用地转水田</t>
  </si>
  <si>
    <t>凉水井社区</t>
  </si>
  <si>
    <t>10组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</si>
</sst>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30">
    <font>
      <sz val="11"/>
      <color indexed="8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29" fillId="0" borderId="0"/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5" fillId="0" borderId="1" xfId="51" applyFont="1" applyBorder="1" applyAlignment="1">
      <alignment horizontal="center" vertical="center" wrapText="1"/>
    </xf>
    <xf numFmtId="0" fontId="5" fillId="0" borderId="1" xfId="51" applyFont="1" applyBorder="1" applyAlignment="1">
      <alignment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0" fillId="0" borderId="0" xfId="0" applyNumberForma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" xfId="50"/>
    <cellStyle name="Normal" xfId="51"/>
  </cellStyles>
  <tableStyles count="0" defaultTableStyle="TableStyleMedium2"/>
  <colors>
    <mruColors>
      <color rgb="00969696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10"/>
  <sheetViews>
    <sheetView showZeros="0" tabSelected="1" workbookViewId="0">
      <pane xSplit="3" topLeftCell="D1" activePane="topRight" state="frozen"/>
      <selection/>
      <selection pane="topRight" activeCell="Z16" sqref="Z16"/>
    </sheetView>
  </sheetViews>
  <sheetFormatPr defaultColWidth="9" defaultRowHeight="14.4"/>
  <cols>
    <col min="1" max="1" width="8.66666666666667" customWidth="1"/>
    <col min="2" max="2" width="8.87962962962963" customWidth="1"/>
    <col min="3" max="3" width="8.77777777777778" customWidth="1"/>
    <col min="4" max="6" width="8.33333333333333" customWidth="1"/>
    <col min="7" max="8" width="8.33333333333333" hidden="1" customWidth="1"/>
    <col min="9" max="9" width="8.11111111111111" hidden="1" customWidth="1"/>
    <col min="10" max="10" width="7.66666666666667" hidden="1" customWidth="1"/>
    <col min="11" max="11" width="7" hidden="1" customWidth="1"/>
    <col min="12" max="12" width="8.33333333333333" hidden="1" customWidth="1"/>
    <col min="13" max="13" width="8.33333333333333" customWidth="1"/>
    <col min="14" max="14" width="8" hidden="1" customWidth="1"/>
    <col min="15" max="15" width="8.33333333333333" hidden="1" customWidth="1"/>
    <col min="16" max="16" width="8.55555555555556" hidden="1" customWidth="1"/>
    <col min="17" max="17" width="7.44444444444444" hidden="1" customWidth="1"/>
    <col min="18" max="18" width="7.33333333333333" hidden="1" customWidth="1"/>
    <col min="19" max="19" width="7" hidden="1" customWidth="1"/>
    <col min="20" max="20" width="8" customWidth="1"/>
    <col min="21" max="21" width="7.66666666666667" hidden="1" customWidth="1"/>
    <col min="22" max="22" width="8.66666666666667" hidden="1" customWidth="1"/>
    <col min="23" max="23" width="8.21296296296296" hidden="1" customWidth="1"/>
    <col min="24" max="24" width="7.66666666666667" hidden="1" customWidth="1"/>
    <col min="25" max="25" width="6.87962962962963" hidden="1" customWidth="1"/>
    <col min="26" max="26" width="8.33333333333333" customWidth="1"/>
    <col min="27" max="27" width="9.25" customWidth="1"/>
    <col min="28" max="28" width="0.25" style="1" customWidth="1"/>
    <col min="29" max="29" width="8.66666666666667" customWidth="1"/>
    <col min="30" max="30" width="23.7777777777778" hidden="1" customWidth="1"/>
    <col min="31" max="31" width="8.33333333333333" customWidth="1"/>
    <col min="32" max="32" width="19.3333333333333" customWidth="1"/>
    <col min="33" max="33" width="8.66666666666667" customWidth="1"/>
  </cols>
  <sheetData>
    <row r="1" ht="42" customHeight="1" spans="1:3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ht="31.95" customHeight="1" spans="1:30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5"/>
    </row>
    <row r="3" ht="28" customHeight="1" spans="1:30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10"/>
      <c r="Z3" s="11" t="s">
        <v>7</v>
      </c>
      <c r="AA3" s="11"/>
      <c r="AB3" s="11"/>
    </row>
    <row r="4" ht="26" customHeight="1" spans="1:30">
      <c r="A4" s="6"/>
      <c r="B4" s="6"/>
      <c r="C4" s="7"/>
      <c r="D4" s="6"/>
      <c r="E4" s="11" t="s">
        <v>8</v>
      </c>
      <c r="F4" s="11" t="s">
        <v>9</v>
      </c>
      <c r="G4" s="11"/>
      <c r="H4" s="11"/>
      <c r="I4" s="11"/>
      <c r="J4" s="11" t="s">
        <v>10</v>
      </c>
      <c r="K4" s="11"/>
      <c r="L4" s="11"/>
      <c r="M4" s="11" t="s">
        <v>11</v>
      </c>
      <c r="N4" s="11"/>
      <c r="O4" s="11"/>
      <c r="P4" s="11"/>
      <c r="Q4" s="11"/>
      <c r="R4" s="8" t="s">
        <v>12</v>
      </c>
      <c r="S4" s="9"/>
      <c r="T4" s="8" t="s">
        <v>13</v>
      </c>
      <c r="U4" s="9"/>
      <c r="V4" s="9"/>
      <c r="W4" s="9"/>
      <c r="X4" s="9"/>
      <c r="Y4" s="10"/>
      <c r="Z4" s="11" t="s">
        <v>8</v>
      </c>
      <c r="AA4" s="11" t="s">
        <v>7</v>
      </c>
      <c r="AB4" s="11"/>
    </row>
    <row r="5" ht="37.95" customHeight="1" spans="1:30">
      <c r="A5" s="6"/>
      <c r="B5" s="6"/>
      <c r="C5" s="7"/>
      <c r="D5" s="6"/>
      <c r="E5" s="11"/>
      <c r="F5" s="11" t="s">
        <v>14</v>
      </c>
      <c r="G5" s="12" t="s">
        <v>15</v>
      </c>
      <c r="H5" s="12" t="s">
        <v>16</v>
      </c>
      <c r="I5" s="12" t="s">
        <v>17</v>
      </c>
      <c r="J5" s="11" t="s">
        <v>14</v>
      </c>
      <c r="K5" s="12" t="s">
        <v>18</v>
      </c>
      <c r="L5" s="12" t="s">
        <v>19</v>
      </c>
      <c r="M5" s="11" t="s">
        <v>14</v>
      </c>
      <c r="N5" s="12" t="s">
        <v>20</v>
      </c>
      <c r="O5" s="12" t="s">
        <v>21</v>
      </c>
      <c r="P5" s="12" t="s">
        <v>22</v>
      </c>
      <c r="Q5" s="12" t="s">
        <v>23</v>
      </c>
      <c r="R5" s="13" t="s">
        <v>14</v>
      </c>
      <c r="S5" s="12" t="s">
        <v>24</v>
      </c>
      <c r="T5" s="11" t="s">
        <v>14</v>
      </c>
      <c r="U5" s="12" t="s">
        <v>25</v>
      </c>
      <c r="V5" s="12" t="s">
        <v>26</v>
      </c>
      <c r="W5" s="12" t="s">
        <v>27</v>
      </c>
      <c r="X5" s="11" t="s">
        <v>28</v>
      </c>
      <c r="Y5" s="11" t="s">
        <v>26</v>
      </c>
      <c r="Z5" s="11"/>
      <c r="AA5" s="11" t="s">
        <v>14</v>
      </c>
      <c r="AB5" s="12" t="s">
        <v>29</v>
      </c>
    </row>
    <row r="6" ht="18" customHeight="1" spans="1:30">
      <c r="A6" s="6"/>
      <c r="B6" s="6"/>
      <c r="C6" s="7"/>
      <c r="D6" s="6"/>
      <c r="E6" s="11"/>
      <c r="F6" s="11"/>
      <c r="G6" s="12" t="s">
        <v>30</v>
      </c>
      <c r="H6" s="12" t="s">
        <v>31</v>
      </c>
      <c r="I6" s="12" t="s">
        <v>32</v>
      </c>
      <c r="J6" s="11"/>
      <c r="K6" s="12" t="s">
        <v>33</v>
      </c>
      <c r="L6" s="12" t="s">
        <v>34</v>
      </c>
      <c r="M6" s="11"/>
      <c r="N6" s="12" t="s">
        <v>35</v>
      </c>
      <c r="O6" s="12" t="s">
        <v>36</v>
      </c>
      <c r="P6" s="12" t="s">
        <v>37</v>
      </c>
      <c r="Q6" s="12" t="s">
        <v>38</v>
      </c>
      <c r="R6" s="14"/>
      <c r="S6" s="12" t="s">
        <v>39</v>
      </c>
      <c r="T6" s="11"/>
      <c r="U6" s="12" t="s">
        <v>40</v>
      </c>
      <c r="V6" s="12" t="s">
        <v>41</v>
      </c>
      <c r="W6" s="12" t="s">
        <v>42</v>
      </c>
      <c r="X6" s="11">
        <v>1104</v>
      </c>
      <c r="Y6" s="11">
        <v>1107</v>
      </c>
      <c r="Z6" s="11"/>
      <c r="AA6" s="11"/>
      <c r="AB6" s="12" t="s">
        <v>43</v>
      </c>
    </row>
    <row r="7" ht="37.05" customHeight="1" spans="1:30">
      <c r="A7" s="15" t="s">
        <v>44</v>
      </c>
      <c r="B7" s="16" t="s">
        <v>45</v>
      </c>
      <c r="C7" s="17" t="s">
        <v>46</v>
      </c>
      <c r="D7" s="18">
        <v>1.3339</v>
      </c>
      <c r="E7" s="18">
        <f>F7+J7+M7+R7+T7</f>
        <v>1.3339</v>
      </c>
      <c r="F7" s="18">
        <f>G7+I7</f>
        <v>0.3309</v>
      </c>
      <c r="G7" s="18">
        <v>0.1944</v>
      </c>
      <c r="H7" s="18"/>
      <c r="I7" s="18">
        <v>0.1365</v>
      </c>
      <c r="J7" s="18">
        <f>K7</f>
        <v>0</v>
      </c>
      <c r="K7" s="18"/>
      <c r="L7" s="18"/>
      <c r="M7" s="18">
        <f>N7+O7+P7+Q7</f>
        <v>0.9553</v>
      </c>
      <c r="N7" s="18">
        <v>0.7132</v>
      </c>
      <c r="O7" s="18">
        <v>0.0524</v>
      </c>
      <c r="P7" s="18">
        <v>0.1897</v>
      </c>
      <c r="Q7" s="18"/>
      <c r="R7" s="18">
        <f>S7</f>
        <v>0</v>
      </c>
      <c r="S7" s="18"/>
      <c r="T7" s="18">
        <f>U7+W7+X7+Y7</f>
        <v>0.0477</v>
      </c>
      <c r="U7" s="18"/>
      <c r="V7" s="18"/>
      <c r="W7" s="18">
        <v>0.0477</v>
      </c>
      <c r="X7" s="18"/>
      <c r="Y7" s="18"/>
      <c r="Z7" s="18"/>
      <c r="AA7" s="18"/>
      <c r="AB7" s="19"/>
      <c r="AD7" t="s">
        <v>47</v>
      </c>
    </row>
    <row r="8" ht="37.05" customHeight="1" spans="1:30">
      <c r="A8" s="15"/>
      <c r="B8" s="16" t="s">
        <v>48</v>
      </c>
      <c r="C8" s="17" t="s">
        <v>49</v>
      </c>
      <c r="D8">
        <v>0.0252</v>
      </c>
      <c r="E8" s="18">
        <f>F8+J8+M8+R8+T8</f>
        <v>0.0252</v>
      </c>
      <c r="F8" s="18">
        <f>G8+H8+I8</f>
        <v>0.0192</v>
      </c>
      <c r="G8" s="18"/>
      <c r="H8" s="18"/>
      <c r="I8" s="18">
        <v>0.0192</v>
      </c>
      <c r="J8" s="18">
        <f>K8</f>
        <v>0</v>
      </c>
      <c r="K8" s="18"/>
      <c r="L8" s="18"/>
      <c r="M8" s="18">
        <f>N8+O8+P8+Q8</f>
        <v>0</v>
      </c>
      <c r="N8" s="18"/>
      <c r="O8" s="18"/>
      <c r="P8" s="18"/>
      <c r="Q8" s="18"/>
      <c r="R8" s="18">
        <f>S8</f>
        <v>0</v>
      </c>
      <c r="S8" s="18"/>
      <c r="T8" s="18">
        <f>U8+W8+X8+Y8</f>
        <v>0.006</v>
      </c>
      <c r="U8" s="18"/>
      <c r="V8" s="18"/>
      <c r="W8" s="18">
        <v>0.006</v>
      </c>
      <c r="X8" s="18"/>
      <c r="Y8" s="18"/>
      <c r="Z8" s="18"/>
      <c r="AA8" s="18"/>
      <c r="AB8" s="19"/>
    </row>
    <row r="9" ht="37.05" customHeight="1" spans="1:30">
      <c r="A9" s="20" t="s">
        <v>8</v>
      </c>
      <c r="B9" s="20"/>
      <c r="C9" s="20"/>
      <c r="D9" s="18">
        <f t="shared" ref="D9:AB9" si="0">SUM(D7:D8)</f>
        <v>1.3591</v>
      </c>
      <c r="E9" s="18">
        <f t="shared" si="0"/>
        <v>1.3591</v>
      </c>
      <c r="F9" s="18">
        <f t="shared" si="0"/>
        <v>0.3501</v>
      </c>
      <c r="G9" s="18">
        <f t="shared" si="0"/>
        <v>0.1944</v>
      </c>
      <c r="H9" s="18">
        <f t="shared" si="0"/>
        <v>0</v>
      </c>
      <c r="I9" s="18">
        <f t="shared" si="0"/>
        <v>0.1557</v>
      </c>
      <c r="J9" s="18">
        <f t="shared" si="0"/>
        <v>0</v>
      </c>
      <c r="K9" s="18">
        <f t="shared" si="0"/>
        <v>0</v>
      </c>
      <c r="L9" s="18">
        <f t="shared" si="0"/>
        <v>0</v>
      </c>
      <c r="M9" s="18">
        <f t="shared" si="0"/>
        <v>0.9553</v>
      </c>
      <c r="N9" s="18">
        <f t="shared" si="0"/>
        <v>0.7132</v>
      </c>
      <c r="O9" s="18">
        <f t="shared" si="0"/>
        <v>0.0524</v>
      </c>
      <c r="P9" s="18">
        <f t="shared" si="0"/>
        <v>0.1897</v>
      </c>
      <c r="Q9" s="18">
        <f t="shared" si="0"/>
        <v>0</v>
      </c>
      <c r="R9" s="18">
        <f t="shared" si="0"/>
        <v>0</v>
      </c>
      <c r="S9" s="18">
        <f t="shared" si="0"/>
        <v>0</v>
      </c>
      <c r="T9" s="18">
        <f t="shared" si="0"/>
        <v>0.0537</v>
      </c>
      <c r="U9" s="18">
        <f t="shared" si="0"/>
        <v>0</v>
      </c>
      <c r="V9" s="18">
        <f t="shared" si="0"/>
        <v>0</v>
      </c>
      <c r="W9" s="18">
        <f t="shared" si="0"/>
        <v>0.0537</v>
      </c>
      <c r="X9" s="18">
        <f t="shared" si="0"/>
        <v>0</v>
      </c>
      <c r="Y9" s="18">
        <f t="shared" si="0"/>
        <v>0</v>
      </c>
      <c r="Z9" s="18">
        <f t="shared" si="0"/>
        <v>0</v>
      </c>
      <c r="AA9" s="18">
        <f t="shared" si="0"/>
        <v>0</v>
      </c>
      <c r="AB9" s="18">
        <f t="shared" si="0"/>
        <v>0</v>
      </c>
    </row>
    <row r="10" spans="1:30">
      <c r="Z10" s="21"/>
    </row>
  </sheetData>
  <mergeCells count="24">
    <mergeCell ref="A1:AB1"/>
    <mergeCell ref="A2:AB2"/>
    <mergeCell ref="E3:Y3"/>
    <mergeCell ref="Z3:AB3"/>
    <mergeCell ref="F4:I4"/>
    <mergeCell ref="J4:L4"/>
    <mergeCell ref="M4:Q4"/>
    <mergeCell ref="R4:S4"/>
    <mergeCell ref="T4:Y4"/>
    <mergeCell ref="AA4:AB4"/>
    <mergeCell ref="A9:C9"/>
    <mergeCell ref="A3:A6"/>
    <mergeCell ref="A7:A8"/>
    <mergeCell ref="B3:B6"/>
    <mergeCell ref="C3:C6"/>
    <mergeCell ref="D3:D6"/>
    <mergeCell ref="E4:E6"/>
    <mergeCell ref="F5:F6"/>
    <mergeCell ref="J5:J6"/>
    <mergeCell ref="M5:M6"/>
    <mergeCell ref="R5:R6"/>
    <mergeCell ref="T5:T6"/>
    <mergeCell ref="Z4:Z6"/>
    <mergeCell ref="AA5:AA6"/>
  </mergeCells>
  <pageMargins left="0.75" right="0.75" top="1" bottom="1" header="0.5" footer="0.5"/>
  <pageSetup paperSize="9" scale="7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土地分类面积汇总表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当年明月</cp:lastModifiedBy>
  <dcterms:created xsi:type="dcterms:W3CDTF">2017-06-08T08:54:00Z</dcterms:created>
  <dcterms:modified xsi:type="dcterms:W3CDTF">2026-03-31T01:55:51Z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ubyTemplateID" linkTarget="0">
    <vt:lpwstr>11</vt:lpwstr>
  </property>
  <property fmtid="{D5CDD505-2E9C-101B-9397-08002B2CF9AE}" pid="4" name="ICV">
    <vt:lpwstr>C415146F02DC4233A92C67CE698DD67A_13</vt:lpwstr>
  </property>
  <property fmtid="{D5CDD505-2E9C-101B-9397-08002B2CF9AE}" pid="5" name="CalculationRule">
    <vt:i4>0</vt:i4>
  </property>
</Properties>
</file>