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土地分类面积汇总表" sheetId="3" r:id="rId1"/>
  </sheets>
  <definedNames>
    <definedName name="_xlnm._FilterDatabase" localSheetId="0" hidden="1">土地分类面积汇总表!#REF!</definedName>
  </definedNames>
  <calcPr calcId="144525"/>
</workbook>
</file>

<file path=xl/sharedStrings.xml><?xml version="1.0" encoding="utf-8"?>
<sst xmlns="http://schemas.openxmlformats.org/spreadsheetml/2006/main" count="104" uniqueCount="81">
  <si>
    <r>
      <rPr>
        <sz val="16"/>
        <rFont val="方正小标宋_GBK"/>
        <charset val="134"/>
      </rPr>
      <t>广安市广安区</t>
    </r>
    <r>
      <rPr>
        <sz val="16"/>
        <rFont val="Times New Roman"/>
        <charset val="134"/>
      </rPr>
      <t>2025</t>
    </r>
    <r>
      <rPr>
        <sz val="16"/>
        <rFont val="方正小标宋_GBK"/>
        <charset val="134"/>
      </rPr>
      <t>年第</t>
    </r>
    <r>
      <rPr>
        <sz val="16"/>
        <rFont val="Times New Roman"/>
        <charset val="134"/>
      </rPr>
      <t>8</t>
    </r>
    <r>
      <rPr>
        <sz val="16"/>
        <rFont val="方正小标宋_GBK"/>
        <charset val="134"/>
      </rPr>
      <t>批次建设用地土地分类面积汇总表</t>
    </r>
  </si>
  <si>
    <t>土地坐落：                                                                                                                                                                                       单位：公顷</t>
  </si>
  <si>
    <t>所属乡镇</t>
  </si>
  <si>
    <t>所属村</t>
  </si>
  <si>
    <t>所属组
（新组）</t>
  </si>
  <si>
    <t>老组</t>
  </si>
  <si>
    <t>面积总计</t>
  </si>
  <si>
    <t>农用地</t>
  </si>
  <si>
    <t>建设用地</t>
  </si>
  <si>
    <t>合计</t>
  </si>
  <si>
    <t>耕地</t>
  </si>
  <si>
    <t>园地</t>
  </si>
  <si>
    <t>林地</t>
  </si>
  <si>
    <t>草地</t>
  </si>
  <si>
    <t>其他农用地</t>
  </si>
  <si>
    <t>建设用地二级</t>
  </si>
  <si>
    <t>小计</t>
  </si>
  <si>
    <t>水田</t>
  </si>
  <si>
    <t>旱地</t>
  </si>
  <si>
    <t>果园</t>
  </si>
  <si>
    <t>其他园地</t>
  </si>
  <si>
    <t>乔木林地</t>
  </si>
  <si>
    <t>竹林地</t>
  </si>
  <si>
    <t>灌木林地</t>
  </si>
  <si>
    <t>其他林地</t>
  </si>
  <si>
    <t>其他草地</t>
  </si>
  <si>
    <t>农村道路</t>
  </si>
  <si>
    <t>沟渠</t>
  </si>
  <si>
    <t>田坎</t>
  </si>
  <si>
    <t>水库水面</t>
  </si>
  <si>
    <t>坑塘水面</t>
  </si>
  <si>
    <t>养殖坑塘</t>
  </si>
  <si>
    <r>
      <rPr>
        <b/>
        <sz val="9"/>
        <rFont val="方正仿宋_GBK"/>
        <charset val="134"/>
      </rPr>
      <t>农村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宅基地</t>
    </r>
  </si>
  <si>
    <t>0101</t>
  </si>
  <si>
    <t>0103</t>
  </si>
  <si>
    <t>0201</t>
  </si>
  <si>
    <t>0204</t>
  </si>
  <si>
    <t>0301</t>
  </si>
  <si>
    <t>0302</t>
  </si>
  <si>
    <t>0305</t>
  </si>
  <si>
    <t>0307</t>
  </si>
  <si>
    <t>0404</t>
  </si>
  <si>
    <t>1006</t>
  </si>
  <si>
    <t>1107</t>
  </si>
  <si>
    <t>1103</t>
  </si>
  <si>
    <t>1104A</t>
  </si>
  <si>
    <t>0702</t>
  </si>
  <si>
    <t>穿石镇</t>
  </si>
  <si>
    <t>凉水井社区</t>
  </si>
  <si>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组</t>
    </r>
  </si>
  <si>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</si>
  <si>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组</t>
    </r>
  </si>
  <si>
    <t>万盛街道</t>
  </si>
  <si>
    <t>蛇龙社区</t>
  </si>
  <si>
    <t>代市镇水磨村15组：0.0015公顷</t>
  </si>
  <si>
    <t>代市镇水磨村16组：0.0482公顷</t>
  </si>
  <si>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</si>
  <si>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t>代市镇指路村15组：10.3759公顷</t>
  </si>
  <si>
    <t>长乐社区</t>
  </si>
  <si>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</si>
  <si>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t>代市镇指路村16组：8.9151公顷</t>
  </si>
  <si>
    <t>枣山街道</t>
  </si>
  <si>
    <t>新店子社区</t>
  </si>
  <si>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</si>
  <si>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t>设施农用地到水田0.078</t>
  </si>
  <si>
    <t>新桥街道檀木社区12组：0.3376公顷</t>
  </si>
  <si>
    <t>大佛寺街道拱桥村10组：0.4863公顷</t>
  </si>
  <si>
    <t>合力社区</t>
  </si>
  <si>
    <t>滴水岩社区</t>
  </si>
  <si>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组</t>
    </r>
  </si>
  <si>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</si>
  <si>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t>黎明社区</t>
  </si>
  <si>
    <t>木桥社区</t>
  </si>
  <si>
    <t>团结社区</t>
  </si>
  <si>
    <r>
      <rPr>
        <sz val="9"/>
        <rFont val="Times New Roman"/>
        <charset val="134"/>
      </rPr>
      <t>16</t>
    </r>
    <r>
      <rPr>
        <sz val="9"/>
        <rFont val="方正仿宋_GBK"/>
        <charset val="134"/>
      </rPr>
      <t>组</t>
    </r>
  </si>
  <si>
    <t>河西社区</t>
  </si>
  <si>
    <t>旭岩社区</t>
  </si>
  <si>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组</t>
    </r>
  </si>
  <si>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组</t>
    </r>
  </si>
  <si>
    <t>长生社区</t>
  </si>
  <si>
    <t>大佛寺街道拱桥村11组：1.3737公顷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</si>
</sst>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9"/>
      <name val="方正仿宋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2" fillId="0" borderId="0"/>
    <xf numFmtId="0" fontId="9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13" borderId="12" applyNumberFormat="false" applyAlignment="false" applyProtection="false">
      <alignment vertical="center"/>
    </xf>
    <xf numFmtId="0" fontId="22" fillId="18" borderId="13" applyNumberFormat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25" borderId="14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9" borderId="9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5" xfId="0" applyNumberFormat="true" applyFont="true" applyBorder="true" applyAlignment="true">
      <alignment horizontal="center" vertical="center" wrapText="true"/>
    </xf>
    <xf numFmtId="49" fontId="6" fillId="0" borderId="6" xfId="0" applyNumberFormat="true" applyFont="true" applyBorder="true" applyAlignment="true">
      <alignment horizontal="center" vertical="center" wrapText="true"/>
    </xf>
    <xf numFmtId="0" fontId="4" fillId="0" borderId="4" xfId="3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7" fillId="0" borderId="5" xfId="3" applyFont="true" applyBorder="true" applyAlignment="true">
      <alignment horizontal="center" vertical="center" wrapText="true"/>
    </xf>
    <xf numFmtId="49" fontId="7" fillId="0" borderId="6" xfId="0" applyNumberFormat="true" applyFont="true" applyBorder="true" applyAlignment="true">
      <alignment horizontal="center" vertical="center" wrapText="true"/>
    </xf>
    <xf numFmtId="0" fontId="4" fillId="0" borderId="1" xfId="3" applyFont="true" applyBorder="true" applyAlignment="true">
      <alignment horizontal="center" vertical="center" wrapText="true"/>
    </xf>
    <xf numFmtId="0" fontId="7" fillId="0" borderId="1" xfId="3" applyFont="true" applyBorder="true" applyAlignment="true">
      <alignment horizontal="center" vertical="center" wrapText="true"/>
    </xf>
    <xf numFmtId="0" fontId="4" fillId="0" borderId="1" xfId="3" applyFont="true" applyBorder="true" applyAlignment="true">
      <alignment vertical="center" wrapText="true"/>
    </xf>
    <xf numFmtId="0" fontId="7" fillId="0" borderId="6" xfId="3" applyFont="true" applyBorder="true" applyAlignment="true">
      <alignment horizontal="center" vertical="center" wrapText="true"/>
    </xf>
    <xf numFmtId="0" fontId="4" fillId="0" borderId="6" xfId="3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6" fontId="7" fillId="0" borderId="6" xfId="0" applyNumberFormat="true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left" vertical="center" wrapText="true"/>
    </xf>
    <xf numFmtId="176" fontId="1" fillId="0" borderId="0" xfId="0" applyNumberFormat="true" applyFont="true">
      <alignment vertical="center"/>
    </xf>
    <xf numFmtId="0" fontId="1" fillId="0" borderId="1" xfId="0" applyFont="true" applyBorder="true">
      <alignment vertical="center"/>
    </xf>
  </cellXfs>
  <cellStyles count="52">
    <cellStyle name="常规" xfId="0" builtinId="0"/>
    <cellStyle name="常规 5" xfId="1"/>
    <cellStyle name="常规 2" xfId="2"/>
    <cellStyle name="Normal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colors>
    <mruColors>
      <color rgb="00969696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32"/>
  <sheetViews>
    <sheetView showZeros="0" tabSelected="1" workbookViewId="0">
      <pane ySplit="6" topLeftCell="A21" activePane="bottomLeft" state="frozen"/>
      <selection/>
      <selection pane="bottomLeft" activeCell="G5" sqref="G5:G6"/>
    </sheetView>
  </sheetViews>
  <sheetFormatPr defaultColWidth="9" defaultRowHeight="13.5"/>
  <cols>
    <col min="1" max="1" width="8.625" style="1" customWidth="true"/>
    <col min="2" max="2" width="9" style="1" customWidth="true"/>
    <col min="3" max="3" width="9.5" style="1" customWidth="true"/>
    <col min="4" max="4" width="8" style="1" hidden="true" customWidth="true"/>
    <col min="5" max="9" width="8.375" style="1" customWidth="true"/>
    <col min="10" max="10" width="7.625" style="1" customWidth="true"/>
    <col min="11" max="11" width="7" style="1" customWidth="true"/>
    <col min="12" max="12" width="7.625" style="1" customWidth="true"/>
    <col min="13" max="13" width="7.375" style="1" customWidth="true"/>
    <col min="14" max="14" width="8.25" style="1" customWidth="true"/>
    <col min="15" max="15" width="7.125" style="1" hidden="true" customWidth="true"/>
    <col min="16" max="16" width="7.625" style="1" customWidth="true"/>
    <col min="17" max="17" width="7.5" style="1" customWidth="true"/>
    <col min="18" max="18" width="7.375" style="1" customWidth="true"/>
    <col min="19" max="19" width="8" style="1" customWidth="true"/>
    <col min="20" max="20" width="7.5" style="1" customWidth="true"/>
    <col min="21" max="21" width="7.625" style="1" customWidth="true"/>
    <col min="22" max="22" width="8.625" style="1" hidden="true" customWidth="true"/>
    <col min="23" max="23" width="7.375" style="1" customWidth="true"/>
    <col min="24" max="24" width="7.375" style="1" hidden="true" customWidth="true"/>
    <col min="25" max="25" width="7.625" style="1" customWidth="true"/>
    <col min="26" max="26" width="6.875" style="1" hidden="true" customWidth="true"/>
    <col min="27" max="27" width="6.875" style="1" customWidth="true"/>
    <col min="28" max="28" width="8.375" style="1" customWidth="true"/>
    <col min="29" max="29" width="7.5" style="1" customWidth="true"/>
    <col min="30" max="30" width="7.25" style="1" customWidth="true"/>
    <col min="31" max="31" width="22.625" style="1" hidden="true" customWidth="true"/>
    <col min="32" max="32" width="9.375" style="1" hidden="true" customWidth="true"/>
    <col min="33" max="33" width="9" style="1" hidden="true" customWidth="true"/>
    <col min="34" max="34" width="35.375" style="1" hidden="true" customWidth="true"/>
    <col min="35" max="16384" width="9" style="1"/>
  </cols>
  <sheetData>
    <row r="1" ht="35" customHeight="true" spans="1:3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5" customHeight="true" spans="1:3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30"/>
    </row>
    <row r="3" ht="25" customHeight="true" spans="1:30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24" t="s">
        <v>7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8"/>
      <c r="AB3" s="6" t="s">
        <v>8</v>
      </c>
      <c r="AC3" s="9"/>
      <c r="AD3" s="9"/>
    </row>
    <row r="4" ht="25" customHeight="true" spans="1:30">
      <c r="A4" s="9"/>
      <c r="B4" s="9"/>
      <c r="C4" s="10"/>
      <c r="D4" s="11"/>
      <c r="E4" s="9"/>
      <c r="F4" s="6" t="s">
        <v>9</v>
      </c>
      <c r="G4" s="6" t="s">
        <v>10</v>
      </c>
      <c r="H4" s="9"/>
      <c r="I4" s="9"/>
      <c r="J4" s="6" t="s">
        <v>11</v>
      </c>
      <c r="K4" s="9"/>
      <c r="L4" s="9"/>
      <c r="M4" s="6" t="s">
        <v>12</v>
      </c>
      <c r="N4" s="9"/>
      <c r="O4" s="9"/>
      <c r="P4" s="9"/>
      <c r="Q4" s="9"/>
      <c r="R4" s="24" t="s">
        <v>13</v>
      </c>
      <c r="S4" s="25"/>
      <c r="T4" s="24" t="s">
        <v>14</v>
      </c>
      <c r="U4" s="25"/>
      <c r="V4" s="25"/>
      <c r="W4" s="25"/>
      <c r="X4" s="25"/>
      <c r="Y4" s="25"/>
      <c r="Z4" s="25"/>
      <c r="AA4" s="28"/>
      <c r="AB4" s="6" t="s">
        <v>9</v>
      </c>
      <c r="AC4" s="6" t="s">
        <v>15</v>
      </c>
      <c r="AD4" s="9"/>
    </row>
    <row r="5" ht="25" customHeight="true" spans="1:30">
      <c r="A5" s="9"/>
      <c r="B5" s="9"/>
      <c r="C5" s="10"/>
      <c r="D5" s="11"/>
      <c r="E5" s="9"/>
      <c r="F5" s="9"/>
      <c r="G5" s="6" t="s">
        <v>16</v>
      </c>
      <c r="H5" s="7" t="s">
        <v>17</v>
      </c>
      <c r="I5" s="7" t="s">
        <v>18</v>
      </c>
      <c r="J5" s="6" t="s">
        <v>16</v>
      </c>
      <c r="K5" s="7" t="s">
        <v>19</v>
      </c>
      <c r="L5" s="7" t="s">
        <v>20</v>
      </c>
      <c r="M5" s="6" t="s">
        <v>16</v>
      </c>
      <c r="N5" s="7" t="s">
        <v>21</v>
      </c>
      <c r="O5" s="7" t="s">
        <v>22</v>
      </c>
      <c r="P5" s="7" t="s">
        <v>23</v>
      </c>
      <c r="Q5" s="7" t="s">
        <v>24</v>
      </c>
      <c r="R5" s="8" t="s">
        <v>16</v>
      </c>
      <c r="S5" s="7" t="s">
        <v>25</v>
      </c>
      <c r="T5" s="6" t="s">
        <v>16</v>
      </c>
      <c r="U5" s="7" t="s">
        <v>26</v>
      </c>
      <c r="V5" s="7" t="s">
        <v>27</v>
      </c>
      <c r="W5" s="7" t="s">
        <v>28</v>
      </c>
      <c r="X5" s="7" t="s">
        <v>29</v>
      </c>
      <c r="Y5" s="6" t="s">
        <v>30</v>
      </c>
      <c r="Z5" s="6" t="s">
        <v>31</v>
      </c>
      <c r="AA5" s="6" t="s">
        <v>27</v>
      </c>
      <c r="AB5" s="9"/>
      <c r="AC5" s="6" t="s">
        <v>16</v>
      </c>
      <c r="AD5" s="7" t="s">
        <v>32</v>
      </c>
    </row>
    <row r="6" ht="25" customHeight="true" spans="1:30">
      <c r="A6" s="9"/>
      <c r="B6" s="9"/>
      <c r="C6" s="10"/>
      <c r="D6" s="12"/>
      <c r="E6" s="9"/>
      <c r="F6" s="9"/>
      <c r="G6" s="9"/>
      <c r="H6" s="10" t="s">
        <v>33</v>
      </c>
      <c r="I6" s="10" t="s">
        <v>34</v>
      </c>
      <c r="J6" s="9"/>
      <c r="K6" s="10" t="s">
        <v>35</v>
      </c>
      <c r="L6" s="10" t="s">
        <v>36</v>
      </c>
      <c r="M6" s="9"/>
      <c r="N6" s="10" t="s">
        <v>37</v>
      </c>
      <c r="O6" s="10" t="s">
        <v>38</v>
      </c>
      <c r="P6" s="10" t="s">
        <v>39</v>
      </c>
      <c r="Q6" s="10" t="s">
        <v>40</v>
      </c>
      <c r="R6" s="12"/>
      <c r="S6" s="10" t="s">
        <v>41</v>
      </c>
      <c r="T6" s="9"/>
      <c r="U6" s="10" t="s">
        <v>42</v>
      </c>
      <c r="V6" s="10" t="s">
        <v>43</v>
      </c>
      <c r="W6" s="10" t="s">
        <v>44</v>
      </c>
      <c r="X6" s="10" t="s">
        <v>44</v>
      </c>
      <c r="Y6" s="9">
        <v>1104</v>
      </c>
      <c r="Z6" s="9" t="s">
        <v>45</v>
      </c>
      <c r="AA6" s="9">
        <v>1107</v>
      </c>
      <c r="AB6" s="9"/>
      <c r="AC6" s="9"/>
      <c r="AD6" s="10" t="s">
        <v>46</v>
      </c>
    </row>
    <row r="7" ht="25" customHeight="true" spans="1:30">
      <c r="A7" s="13" t="s">
        <v>47</v>
      </c>
      <c r="B7" s="13" t="s">
        <v>48</v>
      </c>
      <c r="C7" s="14" t="s">
        <v>49</v>
      </c>
      <c r="D7" s="14"/>
      <c r="E7" s="26">
        <f t="shared" ref="E7:E16" si="0">F7+AB7</f>
        <v>0.3929</v>
      </c>
      <c r="F7" s="26">
        <f>G7+J7+M7+R7+T7</f>
        <v>0.3929</v>
      </c>
      <c r="G7" s="26">
        <f>H7+I7</f>
        <v>0.337</v>
      </c>
      <c r="H7" s="26">
        <v>0.337</v>
      </c>
      <c r="I7" s="26"/>
      <c r="J7" s="26">
        <f>K7+L7</f>
        <v>0.0035</v>
      </c>
      <c r="K7" s="26"/>
      <c r="L7" s="26">
        <v>0.0035</v>
      </c>
      <c r="M7" s="26">
        <f>N7+O7+P7+Q7</f>
        <v>0</v>
      </c>
      <c r="N7" s="26"/>
      <c r="O7" s="26"/>
      <c r="P7" s="26"/>
      <c r="Q7" s="26"/>
      <c r="R7" s="26">
        <f>S7</f>
        <v>0</v>
      </c>
      <c r="S7" s="26"/>
      <c r="T7" s="26">
        <f>U7+W7+Y7+AA7+Z7</f>
        <v>0.0524</v>
      </c>
      <c r="U7" s="26"/>
      <c r="V7" s="26"/>
      <c r="W7" s="26">
        <v>0.0524</v>
      </c>
      <c r="X7" s="26"/>
      <c r="Y7" s="29"/>
      <c r="Z7" s="26"/>
      <c r="AA7" s="26"/>
      <c r="AB7" s="26">
        <f t="shared" ref="AB7:AC9" si="1">AC7</f>
        <v>0</v>
      </c>
      <c r="AC7" s="26">
        <f t="shared" si="1"/>
        <v>0</v>
      </c>
      <c r="AD7" s="26"/>
    </row>
    <row r="8" ht="25" customHeight="true" spans="1:30">
      <c r="A8" s="15"/>
      <c r="B8" s="15"/>
      <c r="C8" s="14" t="s">
        <v>50</v>
      </c>
      <c r="D8" s="14"/>
      <c r="E8" s="26">
        <f t="shared" si="0"/>
        <v>0.4644</v>
      </c>
      <c r="F8" s="26">
        <f>G8+J8+M8+R8+T8</f>
        <v>0.4644</v>
      </c>
      <c r="G8" s="26">
        <f>H8+I8</f>
        <v>0.3879</v>
      </c>
      <c r="H8" s="26">
        <v>0.1966</v>
      </c>
      <c r="I8" s="26">
        <v>0.1913</v>
      </c>
      <c r="J8" s="26">
        <f>K8+L8</f>
        <v>0.0177</v>
      </c>
      <c r="K8" s="26"/>
      <c r="L8" s="26">
        <v>0.0177</v>
      </c>
      <c r="M8" s="26">
        <f>N8+O8+P8+Q8</f>
        <v>0</v>
      </c>
      <c r="N8" s="26"/>
      <c r="O8" s="26"/>
      <c r="P8" s="26"/>
      <c r="Q8" s="26"/>
      <c r="R8" s="26">
        <f>S8</f>
        <v>0</v>
      </c>
      <c r="S8" s="26"/>
      <c r="T8" s="26">
        <f>U8+W8+Y8+AA8+Z8</f>
        <v>0.0588</v>
      </c>
      <c r="U8" s="26"/>
      <c r="V8" s="26"/>
      <c r="W8" s="26">
        <v>0.0588</v>
      </c>
      <c r="X8" s="26"/>
      <c r="Y8" s="26"/>
      <c r="Z8" s="26"/>
      <c r="AA8" s="26"/>
      <c r="AB8" s="26">
        <f t="shared" si="1"/>
        <v>0</v>
      </c>
      <c r="AC8" s="26">
        <f t="shared" si="1"/>
        <v>0</v>
      </c>
      <c r="AD8" s="26"/>
    </row>
    <row r="9" ht="25" customHeight="true" spans="1:32">
      <c r="A9" s="15"/>
      <c r="B9" s="15"/>
      <c r="C9" s="16" t="s">
        <v>51</v>
      </c>
      <c r="D9" s="14"/>
      <c r="E9" s="26">
        <f t="shared" si="0"/>
        <v>0.0916</v>
      </c>
      <c r="F9" s="26">
        <f>G9+T9</f>
        <v>0.0678</v>
      </c>
      <c r="G9" s="26">
        <f>H9</f>
        <v>0.0588</v>
      </c>
      <c r="H9" s="26">
        <v>0.0588</v>
      </c>
      <c r="I9" s="26"/>
      <c r="J9" s="26">
        <v>0</v>
      </c>
      <c r="K9" s="26">
        <v>0</v>
      </c>
      <c r="L9" s="26">
        <v>0</v>
      </c>
      <c r="M9" s="26"/>
      <c r="N9" s="26"/>
      <c r="O9" s="26"/>
      <c r="P9" s="26"/>
      <c r="Q9" s="26"/>
      <c r="R9" s="26"/>
      <c r="S9" s="26"/>
      <c r="T9" s="26">
        <f>W9</f>
        <v>0.009</v>
      </c>
      <c r="U9" s="26"/>
      <c r="V9" s="26"/>
      <c r="W9" s="26">
        <v>0.009</v>
      </c>
      <c r="X9" s="26"/>
      <c r="Y9" s="26"/>
      <c r="Z9" s="26"/>
      <c r="AA9" s="26"/>
      <c r="AB9" s="26">
        <f t="shared" si="1"/>
        <v>0.0238</v>
      </c>
      <c r="AC9" s="26">
        <f t="shared" si="1"/>
        <v>0.0238</v>
      </c>
      <c r="AD9" s="26">
        <v>0.0238</v>
      </c>
      <c r="AF9" s="31"/>
    </row>
    <row r="10" ht="25" customHeight="true" spans="1:34">
      <c r="A10" s="17" t="s">
        <v>52</v>
      </c>
      <c r="B10" s="17" t="s">
        <v>53</v>
      </c>
      <c r="C10" s="14" t="s">
        <v>50</v>
      </c>
      <c r="D10" s="14"/>
      <c r="E10" s="26">
        <f t="shared" si="0"/>
        <v>0.2625</v>
      </c>
      <c r="F10" s="26">
        <f t="shared" ref="F10:F16" si="2">G10+J10+M10+R10+T10</f>
        <v>0.2625</v>
      </c>
      <c r="G10" s="26">
        <f>H10+I10</f>
        <v>0.2105</v>
      </c>
      <c r="H10" s="26">
        <v>0.209</v>
      </c>
      <c r="I10" s="26">
        <v>0.0015</v>
      </c>
      <c r="J10" s="26"/>
      <c r="K10" s="26"/>
      <c r="L10" s="26"/>
      <c r="M10" s="26">
        <f>N10+O10+P10+Q10</f>
        <v>0.0191</v>
      </c>
      <c r="N10" s="26">
        <v>0.0152</v>
      </c>
      <c r="O10" s="26"/>
      <c r="P10" s="26">
        <v>0.0039</v>
      </c>
      <c r="Q10" s="26"/>
      <c r="R10" s="26"/>
      <c r="S10" s="26"/>
      <c r="T10" s="26">
        <f>U10+W10+Y10+AA10+Z10</f>
        <v>0.0329</v>
      </c>
      <c r="U10" s="26"/>
      <c r="V10" s="26"/>
      <c r="W10" s="26">
        <v>0.0329</v>
      </c>
      <c r="X10" s="26"/>
      <c r="Y10" s="26"/>
      <c r="Z10" s="26"/>
      <c r="AA10" s="26"/>
      <c r="AB10" s="26">
        <f>AC10</f>
        <v>0</v>
      </c>
      <c r="AC10" s="26"/>
      <c r="AD10" s="26"/>
      <c r="AH10" s="32" t="s">
        <v>54</v>
      </c>
    </row>
    <row r="11" ht="25" customHeight="true" spans="1:34">
      <c r="A11" s="18"/>
      <c r="B11" s="18"/>
      <c r="C11" s="14" t="s">
        <v>51</v>
      </c>
      <c r="D11" s="14"/>
      <c r="E11" s="26">
        <f t="shared" si="0"/>
        <v>0.2209</v>
      </c>
      <c r="F11" s="26">
        <f t="shared" si="2"/>
        <v>0.2209</v>
      </c>
      <c r="G11" s="26">
        <f>H11+I11</f>
        <v>0.1642</v>
      </c>
      <c r="H11" s="26"/>
      <c r="I11" s="26">
        <v>0.1642</v>
      </c>
      <c r="J11" s="26">
        <v>0</v>
      </c>
      <c r="K11" s="26">
        <v>0</v>
      </c>
      <c r="L11" s="26">
        <v>0</v>
      </c>
      <c r="M11" s="26">
        <f>N11+O11+P11+Q11</f>
        <v>0.0173</v>
      </c>
      <c r="N11" s="26"/>
      <c r="O11" s="26"/>
      <c r="P11" s="26">
        <v>0.0173</v>
      </c>
      <c r="Q11" s="26"/>
      <c r="R11" s="26">
        <v>0</v>
      </c>
      <c r="S11" s="26"/>
      <c r="T11" s="26">
        <f>W11</f>
        <v>0.0394</v>
      </c>
      <c r="U11" s="26"/>
      <c r="V11" s="26"/>
      <c r="W11" s="26">
        <v>0.0394</v>
      </c>
      <c r="X11" s="26"/>
      <c r="Y11" s="26"/>
      <c r="Z11" s="26"/>
      <c r="AA11" s="26"/>
      <c r="AB11" s="26">
        <v>0</v>
      </c>
      <c r="AC11" s="26">
        <v>0</v>
      </c>
      <c r="AD11" s="26"/>
      <c r="AH11" s="32" t="s">
        <v>55</v>
      </c>
    </row>
    <row r="12" ht="25" customHeight="true" spans="1:34">
      <c r="A12" s="18"/>
      <c r="B12" s="18"/>
      <c r="C12" s="14" t="s">
        <v>56</v>
      </c>
      <c r="D12" s="14"/>
      <c r="E12" s="26">
        <f t="shared" si="0"/>
        <v>0.0643</v>
      </c>
      <c r="F12" s="26">
        <f t="shared" si="2"/>
        <v>0.0643</v>
      </c>
      <c r="G12" s="26">
        <f t="shared" ref="G12:G15" si="3">H12+I12</f>
        <v>0.0509</v>
      </c>
      <c r="H12" s="26"/>
      <c r="I12" s="26">
        <v>0.0509</v>
      </c>
      <c r="J12" s="26">
        <f t="shared" ref="J12:J15" si="4">K12+L12</f>
        <v>0</v>
      </c>
      <c r="K12" s="26"/>
      <c r="L12" s="26"/>
      <c r="M12" s="26">
        <f t="shared" ref="M12:M15" si="5">N12+O12+P12+Q12</f>
        <v>0</v>
      </c>
      <c r="N12" s="26"/>
      <c r="O12" s="26"/>
      <c r="P12" s="26"/>
      <c r="Q12" s="26"/>
      <c r="R12" s="26"/>
      <c r="S12" s="26"/>
      <c r="T12" s="26">
        <f>U12+W12+Y12+AA12+Z12</f>
        <v>0.0134</v>
      </c>
      <c r="U12" s="26"/>
      <c r="V12" s="26"/>
      <c r="W12" s="26">
        <v>0.0134</v>
      </c>
      <c r="X12" s="26"/>
      <c r="Y12" s="26"/>
      <c r="Z12" s="26"/>
      <c r="AA12" s="26"/>
      <c r="AB12" s="26">
        <f t="shared" ref="AB12:AB15" si="6">AC12</f>
        <v>0</v>
      </c>
      <c r="AC12" s="26"/>
      <c r="AD12" s="26"/>
      <c r="AH12" s="32" t="s">
        <v>57</v>
      </c>
    </row>
    <row r="13" ht="25" customHeight="true" spans="1:34">
      <c r="A13" s="18"/>
      <c r="B13" s="19" t="s">
        <v>58</v>
      </c>
      <c r="C13" s="14" t="s">
        <v>59</v>
      </c>
      <c r="D13" s="14"/>
      <c r="E13" s="26">
        <f t="shared" si="0"/>
        <v>0.3811</v>
      </c>
      <c r="F13" s="26">
        <f t="shared" si="2"/>
        <v>0.0627</v>
      </c>
      <c r="G13" s="26">
        <f t="shared" si="3"/>
        <v>0.0064</v>
      </c>
      <c r="H13" s="26"/>
      <c r="I13" s="26">
        <v>0.0064</v>
      </c>
      <c r="J13" s="26">
        <f t="shared" si="4"/>
        <v>0</v>
      </c>
      <c r="K13" s="26"/>
      <c r="L13" s="26"/>
      <c r="M13" s="26">
        <f t="shared" si="5"/>
        <v>0.0551</v>
      </c>
      <c r="N13" s="26"/>
      <c r="O13" s="26"/>
      <c r="P13" s="26"/>
      <c r="Q13" s="26">
        <v>0.0551</v>
      </c>
      <c r="R13" s="26"/>
      <c r="S13" s="26"/>
      <c r="T13" s="26">
        <f>U13+W13+X13+Y13+Z13+AA13</f>
        <v>0.0012</v>
      </c>
      <c r="U13" s="26"/>
      <c r="V13" s="26"/>
      <c r="W13" s="26">
        <v>0.0012</v>
      </c>
      <c r="X13" s="26"/>
      <c r="Y13" s="26"/>
      <c r="Z13" s="26"/>
      <c r="AA13" s="26"/>
      <c r="AB13" s="26">
        <f t="shared" si="6"/>
        <v>0.3184</v>
      </c>
      <c r="AC13" s="26">
        <f>AD13</f>
        <v>0.3184</v>
      </c>
      <c r="AD13" s="26">
        <v>0.3184</v>
      </c>
      <c r="AH13" s="32" t="s">
        <v>60</v>
      </c>
    </row>
    <row r="14" ht="25" customHeight="true" spans="1:34">
      <c r="A14" s="13" t="s">
        <v>61</v>
      </c>
      <c r="B14" s="13" t="s">
        <v>62</v>
      </c>
      <c r="C14" s="16" t="s">
        <v>63</v>
      </c>
      <c r="D14" s="16"/>
      <c r="E14" s="27">
        <f t="shared" si="0"/>
        <v>0.0068</v>
      </c>
      <c r="F14" s="26">
        <f t="shared" si="2"/>
        <v>0.0068</v>
      </c>
      <c r="G14" s="26">
        <f t="shared" si="3"/>
        <v>0</v>
      </c>
      <c r="H14" s="26"/>
      <c r="I14" s="26"/>
      <c r="J14" s="26">
        <f t="shared" si="4"/>
        <v>0.0065</v>
      </c>
      <c r="K14" s="26">
        <v>0.0065</v>
      </c>
      <c r="L14" s="26"/>
      <c r="M14" s="26">
        <f t="shared" si="5"/>
        <v>0</v>
      </c>
      <c r="N14" s="26"/>
      <c r="O14" s="26"/>
      <c r="P14" s="26"/>
      <c r="Q14" s="26"/>
      <c r="R14" s="26">
        <f>S14</f>
        <v>0</v>
      </c>
      <c r="S14" s="26"/>
      <c r="T14" s="26">
        <f>U14+W14+X14+Y14+Z14+AA14</f>
        <v>0.0003</v>
      </c>
      <c r="U14" s="26"/>
      <c r="V14" s="26"/>
      <c r="W14" s="26"/>
      <c r="X14" s="26"/>
      <c r="Y14" s="26"/>
      <c r="Z14" s="26"/>
      <c r="AA14" s="26">
        <v>0.0003</v>
      </c>
      <c r="AB14" s="26">
        <f t="shared" si="6"/>
        <v>0</v>
      </c>
      <c r="AC14" s="26">
        <f>AD14</f>
        <v>0</v>
      </c>
      <c r="AD14" s="26"/>
      <c r="AE14" s="1" t="s">
        <v>64</v>
      </c>
      <c r="AH14" s="32" t="s">
        <v>65</v>
      </c>
    </row>
    <row r="15" ht="25" customHeight="true" spans="1:34">
      <c r="A15" s="15"/>
      <c r="B15" s="20"/>
      <c r="C15" s="14" t="s">
        <v>56</v>
      </c>
      <c r="D15" s="14"/>
      <c r="E15" s="26">
        <f t="shared" si="0"/>
        <v>2.5654</v>
      </c>
      <c r="F15" s="26">
        <f t="shared" si="2"/>
        <v>2.3623</v>
      </c>
      <c r="G15" s="26">
        <f t="shared" si="3"/>
        <v>1.5043</v>
      </c>
      <c r="H15" s="26">
        <v>0.5521</v>
      </c>
      <c r="I15" s="26">
        <v>0.9522</v>
      </c>
      <c r="J15" s="26">
        <f t="shared" si="4"/>
        <v>0.4833</v>
      </c>
      <c r="K15" s="26">
        <v>0.4833</v>
      </c>
      <c r="L15" s="26"/>
      <c r="M15" s="26">
        <f t="shared" si="5"/>
        <v>0.0024</v>
      </c>
      <c r="N15" s="26">
        <v>0.0024</v>
      </c>
      <c r="O15" s="26"/>
      <c r="P15" s="26"/>
      <c r="Q15" s="26"/>
      <c r="R15" s="26"/>
      <c r="S15" s="26"/>
      <c r="T15" s="26">
        <f>U15+W15+X15+Y15+Z15+AA15</f>
        <v>0.3723</v>
      </c>
      <c r="U15" s="26">
        <v>0.1004</v>
      </c>
      <c r="V15" s="26"/>
      <c r="W15" s="26">
        <v>0.1462</v>
      </c>
      <c r="X15" s="26"/>
      <c r="Y15" s="26">
        <v>0.1257</v>
      </c>
      <c r="Z15" s="26"/>
      <c r="AA15" s="26"/>
      <c r="AB15" s="26">
        <f t="shared" si="6"/>
        <v>0.2031</v>
      </c>
      <c r="AC15" s="26">
        <f>AD15</f>
        <v>0.2031</v>
      </c>
      <c r="AD15" s="26">
        <v>0.2031</v>
      </c>
      <c r="AH15" s="32" t="s">
        <v>66</v>
      </c>
    </row>
    <row r="16" ht="25" customHeight="true" spans="1:34">
      <c r="A16" s="15"/>
      <c r="B16" s="21" t="s">
        <v>67</v>
      </c>
      <c r="C16" s="14" t="s">
        <v>49</v>
      </c>
      <c r="D16" s="14"/>
      <c r="E16" s="26">
        <f t="shared" si="0"/>
        <v>2.7377</v>
      </c>
      <c r="F16" s="26">
        <f t="shared" si="2"/>
        <v>2.4529</v>
      </c>
      <c r="G16" s="26">
        <f t="shared" ref="G16" si="7">H16+I16</f>
        <v>1.7353</v>
      </c>
      <c r="H16" s="26">
        <v>1.2983</v>
      </c>
      <c r="I16" s="26">
        <v>0.437</v>
      </c>
      <c r="J16" s="26">
        <f t="shared" ref="J16" si="8">K16+L16</f>
        <v>0.1983</v>
      </c>
      <c r="K16" s="26">
        <v>0.1983</v>
      </c>
      <c r="L16" s="26"/>
      <c r="M16" s="26">
        <f t="shared" ref="M16" si="9">N16+O16+P16+Q16</f>
        <v>0.1357</v>
      </c>
      <c r="N16" s="26">
        <v>0.1161</v>
      </c>
      <c r="O16" s="26"/>
      <c r="P16" s="26">
        <v>0.0196</v>
      </c>
      <c r="Q16" s="26"/>
      <c r="R16" s="26">
        <f>S16</f>
        <v>0.0603</v>
      </c>
      <c r="S16" s="26">
        <v>0.0603</v>
      </c>
      <c r="T16" s="26">
        <f>U16+W16+X16+Y16+Z16+AA16</f>
        <v>0.3233</v>
      </c>
      <c r="U16" s="26">
        <v>0.0793</v>
      </c>
      <c r="V16" s="26"/>
      <c r="W16" s="26">
        <v>0.235</v>
      </c>
      <c r="X16" s="26"/>
      <c r="Y16" s="26"/>
      <c r="Z16" s="26"/>
      <c r="AA16" s="26">
        <v>0.009</v>
      </c>
      <c r="AB16" s="26">
        <f t="shared" ref="AB16:AC16" si="10">AC16</f>
        <v>0.2848</v>
      </c>
      <c r="AC16" s="26">
        <f t="shared" si="10"/>
        <v>0.2848</v>
      </c>
      <c r="AD16" s="26">
        <v>0.2848</v>
      </c>
      <c r="AH16" s="32"/>
    </row>
    <row r="17" ht="25" customHeight="true" spans="1:34">
      <c r="A17" s="15"/>
      <c r="B17" s="13" t="s">
        <v>68</v>
      </c>
      <c r="C17" s="14" t="s">
        <v>69</v>
      </c>
      <c r="D17" s="14"/>
      <c r="E17" s="26">
        <f t="shared" ref="E17:E31" si="11">F17+AB17</f>
        <v>0.3358</v>
      </c>
      <c r="F17" s="26">
        <f t="shared" ref="F17:F31" si="12">G17+J17+M17+R17+T17</f>
        <v>0.2103</v>
      </c>
      <c r="G17" s="26">
        <f t="shared" ref="G17:G31" si="13">H17+I17</f>
        <v>0.1769</v>
      </c>
      <c r="H17" s="26"/>
      <c r="I17" s="26">
        <v>0.1769</v>
      </c>
      <c r="J17" s="26">
        <f t="shared" ref="J17:J31" si="14">K17+L17</f>
        <v>0</v>
      </c>
      <c r="K17" s="26"/>
      <c r="L17" s="26"/>
      <c r="M17" s="26">
        <f t="shared" ref="M17:M31" si="15">N17+O17+P17+Q17</f>
        <v>0</v>
      </c>
      <c r="N17" s="26"/>
      <c r="O17" s="26"/>
      <c r="P17" s="26"/>
      <c r="Q17" s="26"/>
      <c r="R17" s="26"/>
      <c r="S17" s="26"/>
      <c r="T17" s="26">
        <f t="shared" ref="T17:T31" si="16">U17+W17+X17+Y17+Z17+AA17</f>
        <v>0.0334</v>
      </c>
      <c r="U17" s="26"/>
      <c r="V17" s="26"/>
      <c r="W17" s="26">
        <v>0.0334</v>
      </c>
      <c r="X17" s="26"/>
      <c r="Y17" s="26"/>
      <c r="Z17" s="26"/>
      <c r="AA17" s="26"/>
      <c r="AB17" s="26">
        <f t="shared" ref="AB17:AC31" si="17">AC17</f>
        <v>0.1255</v>
      </c>
      <c r="AC17" s="26">
        <f t="shared" ref="AC17:AC21" si="18">AD17</f>
        <v>0.1255</v>
      </c>
      <c r="AD17" s="26">
        <v>0.1255</v>
      </c>
      <c r="AH17" s="32"/>
    </row>
    <row r="18" ht="25" customHeight="true" spans="1:34">
      <c r="A18" s="15"/>
      <c r="B18" s="20"/>
      <c r="C18" s="14" t="s">
        <v>70</v>
      </c>
      <c r="D18" s="14"/>
      <c r="E18" s="26">
        <f t="shared" si="11"/>
        <v>0.6598</v>
      </c>
      <c r="F18" s="26">
        <f t="shared" si="12"/>
        <v>0.473</v>
      </c>
      <c r="G18" s="26">
        <f t="shared" si="13"/>
        <v>0.4008</v>
      </c>
      <c r="H18" s="26">
        <v>0.1014</v>
      </c>
      <c r="I18" s="26">
        <v>0.2994</v>
      </c>
      <c r="J18" s="26">
        <f t="shared" si="14"/>
        <v>0</v>
      </c>
      <c r="K18" s="26"/>
      <c r="L18" s="26"/>
      <c r="M18" s="26">
        <f t="shared" si="15"/>
        <v>0</v>
      </c>
      <c r="N18" s="26"/>
      <c r="O18" s="26"/>
      <c r="P18" s="26"/>
      <c r="Q18" s="26"/>
      <c r="R18" s="26"/>
      <c r="S18" s="26"/>
      <c r="T18" s="26">
        <f t="shared" si="16"/>
        <v>0.0722</v>
      </c>
      <c r="U18" s="26"/>
      <c r="V18" s="26"/>
      <c r="W18" s="26">
        <v>0.0722</v>
      </c>
      <c r="X18" s="26"/>
      <c r="Y18" s="26"/>
      <c r="Z18" s="26"/>
      <c r="AA18" s="26"/>
      <c r="AB18" s="26">
        <f t="shared" si="17"/>
        <v>0.1868</v>
      </c>
      <c r="AC18" s="26">
        <f t="shared" si="18"/>
        <v>0.1868</v>
      </c>
      <c r="AD18" s="26">
        <v>0.1868</v>
      </c>
      <c r="AH18" s="32"/>
    </row>
    <row r="19" ht="25" customHeight="true" spans="1:34">
      <c r="A19" s="15"/>
      <c r="B19" s="21" t="s">
        <v>71</v>
      </c>
      <c r="C19" s="14" t="s">
        <v>69</v>
      </c>
      <c r="D19" s="14"/>
      <c r="E19" s="26">
        <f t="shared" si="11"/>
        <v>0.861</v>
      </c>
      <c r="F19" s="26">
        <f t="shared" si="12"/>
        <v>0.6175</v>
      </c>
      <c r="G19" s="26">
        <f t="shared" si="13"/>
        <v>0.3427</v>
      </c>
      <c r="H19" s="26">
        <v>0.096</v>
      </c>
      <c r="I19" s="26">
        <v>0.2467</v>
      </c>
      <c r="J19" s="26">
        <f t="shared" si="14"/>
        <v>0</v>
      </c>
      <c r="K19" s="26"/>
      <c r="L19" s="26"/>
      <c r="M19" s="26">
        <f t="shared" si="15"/>
        <v>0.1237</v>
      </c>
      <c r="N19" s="26">
        <v>0.1237</v>
      </c>
      <c r="O19" s="26"/>
      <c r="P19" s="26"/>
      <c r="Q19" s="26"/>
      <c r="R19" s="26">
        <f>S19</f>
        <v>0.0663</v>
      </c>
      <c r="S19" s="26">
        <v>0.0663</v>
      </c>
      <c r="T19" s="26">
        <f t="shared" si="16"/>
        <v>0.0848</v>
      </c>
      <c r="U19" s="26"/>
      <c r="V19" s="26"/>
      <c r="W19" s="26">
        <v>0.0848</v>
      </c>
      <c r="X19" s="26"/>
      <c r="Y19" s="26"/>
      <c r="Z19" s="26"/>
      <c r="AA19" s="26"/>
      <c r="AB19" s="26">
        <f t="shared" si="17"/>
        <v>0.2435</v>
      </c>
      <c r="AC19" s="26">
        <f t="shared" si="18"/>
        <v>0.2435</v>
      </c>
      <c r="AD19" s="26">
        <v>0.2435</v>
      </c>
      <c r="AH19" s="32"/>
    </row>
    <row r="20" ht="25" customHeight="true" spans="1:34">
      <c r="A20" s="15"/>
      <c r="B20" s="13" t="s">
        <v>72</v>
      </c>
      <c r="C20" s="14" t="s">
        <v>59</v>
      </c>
      <c r="D20" s="14"/>
      <c r="E20" s="26">
        <f t="shared" si="11"/>
        <v>0.2541</v>
      </c>
      <c r="F20" s="26">
        <f t="shared" si="12"/>
        <v>0.2541</v>
      </c>
      <c r="G20" s="26">
        <f t="shared" si="13"/>
        <v>0.2137</v>
      </c>
      <c r="H20" s="26"/>
      <c r="I20" s="26">
        <v>0.2137</v>
      </c>
      <c r="J20" s="26">
        <f t="shared" si="14"/>
        <v>0</v>
      </c>
      <c r="K20" s="26"/>
      <c r="L20" s="26"/>
      <c r="M20" s="26">
        <f t="shared" si="15"/>
        <v>0</v>
      </c>
      <c r="N20" s="26"/>
      <c r="O20" s="26"/>
      <c r="P20" s="26"/>
      <c r="Q20" s="26"/>
      <c r="R20" s="26"/>
      <c r="S20" s="26"/>
      <c r="T20" s="26">
        <f t="shared" si="16"/>
        <v>0.0404</v>
      </c>
      <c r="U20" s="26"/>
      <c r="V20" s="26"/>
      <c r="W20" s="26">
        <v>0.0404</v>
      </c>
      <c r="X20" s="26"/>
      <c r="Y20" s="26"/>
      <c r="Z20" s="26"/>
      <c r="AA20" s="26"/>
      <c r="AB20" s="26">
        <f t="shared" si="17"/>
        <v>0</v>
      </c>
      <c r="AC20" s="26">
        <f t="shared" si="18"/>
        <v>0</v>
      </c>
      <c r="AD20" s="26"/>
      <c r="AH20" s="32"/>
    </row>
    <row r="21" ht="25" customHeight="true" spans="1:34">
      <c r="A21" s="15"/>
      <c r="B21" s="20"/>
      <c r="C21" s="14" t="s">
        <v>70</v>
      </c>
      <c r="D21" s="14"/>
      <c r="E21" s="26">
        <f t="shared" si="11"/>
        <v>0.043</v>
      </c>
      <c r="F21" s="26">
        <f t="shared" si="12"/>
        <v>0.043</v>
      </c>
      <c r="G21" s="26">
        <f t="shared" si="13"/>
        <v>0.0359</v>
      </c>
      <c r="H21" s="26"/>
      <c r="I21" s="26">
        <v>0.0359</v>
      </c>
      <c r="J21" s="26">
        <f t="shared" si="14"/>
        <v>0</v>
      </c>
      <c r="K21" s="26"/>
      <c r="L21" s="26"/>
      <c r="M21" s="26">
        <f t="shared" si="15"/>
        <v>0</v>
      </c>
      <c r="N21" s="26"/>
      <c r="O21" s="26"/>
      <c r="P21" s="26"/>
      <c r="Q21" s="26"/>
      <c r="R21" s="26"/>
      <c r="S21" s="26"/>
      <c r="T21" s="26">
        <f t="shared" si="16"/>
        <v>0.0071</v>
      </c>
      <c r="U21" s="26"/>
      <c r="V21" s="26"/>
      <c r="W21" s="26">
        <v>0.0071</v>
      </c>
      <c r="X21" s="26"/>
      <c r="Y21" s="26"/>
      <c r="Z21" s="26"/>
      <c r="AA21" s="26"/>
      <c r="AB21" s="26">
        <f t="shared" si="17"/>
        <v>0</v>
      </c>
      <c r="AC21" s="26">
        <f t="shared" si="18"/>
        <v>0</v>
      </c>
      <c r="AD21" s="26"/>
      <c r="AH21" s="32"/>
    </row>
    <row r="22" ht="25" customHeight="true" spans="1:34">
      <c r="A22" s="15"/>
      <c r="B22" s="21" t="s">
        <v>73</v>
      </c>
      <c r="C22" s="14" t="s">
        <v>74</v>
      </c>
      <c r="D22" s="14"/>
      <c r="E22" s="26">
        <f t="shared" si="11"/>
        <v>0.5213</v>
      </c>
      <c r="F22" s="26">
        <f t="shared" si="12"/>
        <v>0.5213</v>
      </c>
      <c r="G22" s="26">
        <f t="shared" si="13"/>
        <v>0.3539</v>
      </c>
      <c r="H22" s="26">
        <v>0.0981</v>
      </c>
      <c r="I22" s="26">
        <v>0.2558</v>
      </c>
      <c r="J22" s="26">
        <f t="shared" si="14"/>
        <v>0</v>
      </c>
      <c r="K22" s="26"/>
      <c r="L22" s="26"/>
      <c r="M22" s="26">
        <f t="shared" si="15"/>
        <v>0.0749</v>
      </c>
      <c r="N22" s="26">
        <v>0.0497</v>
      </c>
      <c r="O22" s="26"/>
      <c r="P22" s="26"/>
      <c r="Q22" s="26">
        <v>0.0252</v>
      </c>
      <c r="R22" s="26">
        <f>S22</f>
        <v>0</v>
      </c>
      <c r="S22" s="26"/>
      <c r="T22" s="26">
        <f t="shared" si="16"/>
        <v>0.0925</v>
      </c>
      <c r="U22" s="26">
        <v>0.0076</v>
      </c>
      <c r="V22" s="26"/>
      <c r="W22" s="26">
        <v>0.0849</v>
      </c>
      <c r="X22" s="26"/>
      <c r="Y22" s="26"/>
      <c r="Z22" s="26"/>
      <c r="AA22" s="26"/>
      <c r="AB22" s="26">
        <f t="shared" si="17"/>
        <v>0</v>
      </c>
      <c r="AC22" s="26">
        <f t="shared" ref="AC22" si="19">AD22</f>
        <v>0</v>
      </c>
      <c r="AD22" s="26"/>
      <c r="AH22" s="32"/>
    </row>
    <row r="23" ht="25" customHeight="true" spans="1:34">
      <c r="A23" s="15"/>
      <c r="B23" s="13" t="s">
        <v>75</v>
      </c>
      <c r="C23" s="14" t="s">
        <v>56</v>
      </c>
      <c r="D23" s="14"/>
      <c r="E23" s="26">
        <f t="shared" si="11"/>
        <v>0.2358</v>
      </c>
      <c r="F23" s="26">
        <f t="shared" si="12"/>
        <v>0.2358</v>
      </c>
      <c r="G23" s="26">
        <f t="shared" si="13"/>
        <v>0.18</v>
      </c>
      <c r="H23" s="26"/>
      <c r="I23" s="26">
        <v>0.18</v>
      </c>
      <c r="J23" s="26">
        <f t="shared" si="14"/>
        <v>0.0031</v>
      </c>
      <c r="K23" s="26">
        <v>0.0031</v>
      </c>
      <c r="L23" s="26"/>
      <c r="M23" s="26">
        <f t="shared" si="15"/>
        <v>0.0155</v>
      </c>
      <c r="N23" s="26">
        <v>0.0155</v>
      </c>
      <c r="O23" s="26"/>
      <c r="P23" s="26"/>
      <c r="Q23" s="26"/>
      <c r="R23" s="26">
        <f t="shared" ref="R23:R31" si="20">S23</f>
        <v>0</v>
      </c>
      <c r="S23" s="26"/>
      <c r="T23" s="26">
        <f t="shared" si="16"/>
        <v>0.0372</v>
      </c>
      <c r="U23" s="26"/>
      <c r="V23" s="26"/>
      <c r="W23" s="26">
        <v>0.0372</v>
      </c>
      <c r="X23" s="26"/>
      <c r="Y23" s="26"/>
      <c r="Z23" s="26"/>
      <c r="AA23" s="26"/>
      <c r="AB23" s="26">
        <f t="shared" si="17"/>
        <v>0</v>
      </c>
      <c r="AC23" s="26">
        <f t="shared" ref="AC23" si="21">AD23</f>
        <v>0</v>
      </c>
      <c r="AD23" s="26"/>
      <c r="AH23" s="32"/>
    </row>
    <row r="24" ht="25" customHeight="true" spans="1:34">
      <c r="A24" s="15"/>
      <c r="B24" s="20"/>
      <c r="C24" s="14" t="s">
        <v>69</v>
      </c>
      <c r="D24" s="14"/>
      <c r="E24" s="26">
        <f t="shared" si="11"/>
        <v>1.4071</v>
      </c>
      <c r="F24" s="26">
        <f t="shared" si="12"/>
        <v>1.3771</v>
      </c>
      <c r="G24" s="26">
        <f t="shared" si="13"/>
        <v>1.0656</v>
      </c>
      <c r="H24" s="26">
        <v>0.7995</v>
      </c>
      <c r="I24" s="26">
        <v>0.2661</v>
      </c>
      <c r="J24" s="26">
        <f t="shared" si="14"/>
        <v>0.0834</v>
      </c>
      <c r="K24" s="26">
        <v>0.0834</v>
      </c>
      <c r="L24" s="26"/>
      <c r="M24" s="26">
        <f t="shared" si="15"/>
        <v>0</v>
      </c>
      <c r="N24" s="26"/>
      <c r="O24" s="26"/>
      <c r="P24" s="26"/>
      <c r="Q24" s="26"/>
      <c r="R24" s="26">
        <f t="shared" si="20"/>
        <v>0</v>
      </c>
      <c r="S24" s="26"/>
      <c r="T24" s="26">
        <f t="shared" si="16"/>
        <v>0.2281</v>
      </c>
      <c r="U24" s="26"/>
      <c r="V24" s="26"/>
      <c r="W24" s="26">
        <v>0.2281</v>
      </c>
      <c r="X24" s="26"/>
      <c r="Y24" s="26"/>
      <c r="Z24" s="26"/>
      <c r="AA24" s="26"/>
      <c r="AB24" s="26">
        <f t="shared" si="17"/>
        <v>0.03</v>
      </c>
      <c r="AC24" s="26">
        <f t="shared" ref="AC24" si="22">AD24</f>
        <v>0.03</v>
      </c>
      <c r="AD24" s="26">
        <v>0.03</v>
      </c>
      <c r="AH24" s="32"/>
    </row>
    <row r="25" ht="25" customHeight="true" spans="1:34">
      <c r="A25" s="15"/>
      <c r="B25" s="13" t="s">
        <v>76</v>
      </c>
      <c r="C25" s="14" t="s">
        <v>50</v>
      </c>
      <c r="D25" s="14"/>
      <c r="E25" s="26">
        <f t="shared" si="11"/>
        <v>0.6759</v>
      </c>
      <c r="F25" s="26">
        <f t="shared" si="12"/>
        <v>0.6571</v>
      </c>
      <c r="G25" s="26">
        <f t="shared" si="13"/>
        <v>0.5522</v>
      </c>
      <c r="H25" s="26">
        <v>0.2517</v>
      </c>
      <c r="I25" s="26">
        <v>0.3005</v>
      </c>
      <c r="J25" s="26">
        <f t="shared" si="14"/>
        <v>0</v>
      </c>
      <c r="K25" s="26"/>
      <c r="L25" s="26"/>
      <c r="M25" s="26">
        <f t="shared" si="15"/>
        <v>0</v>
      </c>
      <c r="N25" s="26"/>
      <c r="O25" s="26"/>
      <c r="P25" s="26"/>
      <c r="Q25" s="26"/>
      <c r="R25" s="26">
        <f t="shared" si="20"/>
        <v>0</v>
      </c>
      <c r="S25" s="26"/>
      <c r="T25" s="26">
        <f t="shared" si="16"/>
        <v>0.1049</v>
      </c>
      <c r="U25" s="26"/>
      <c r="V25" s="26"/>
      <c r="W25" s="26">
        <v>0.1049</v>
      </c>
      <c r="X25" s="26"/>
      <c r="Y25" s="26"/>
      <c r="Z25" s="26"/>
      <c r="AA25" s="26"/>
      <c r="AB25" s="26">
        <f t="shared" si="17"/>
        <v>0.0188</v>
      </c>
      <c r="AC25" s="26">
        <f t="shared" ref="AC25" si="23">AD25</f>
        <v>0.0188</v>
      </c>
      <c r="AD25" s="26">
        <v>0.0188</v>
      </c>
      <c r="AH25" s="32"/>
    </row>
    <row r="26" ht="25" customHeight="true" spans="1:34">
      <c r="A26" s="15"/>
      <c r="B26" s="15"/>
      <c r="C26" s="14" t="s">
        <v>51</v>
      </c>
      <c r="D26" s="14"/>
      <c r="E26" s="26">
        <f t="shared" si="11"/>
        <v>0.277</v>
      </c>
      <c r="F26" s="26">
        <f t="shared" si="12"/>
        <v>0.2097</v>
      </c>
      <c r="G26" s="26">
        <f t="shared" si="13"/>
        <v>0.1725</v>
      </c>
      <c r="H26" s="26">
        <v>0.1486</v>
      </c>
      <c r="I26" s="26">
        <v>0.0239</v>
      </c>
      <c r="J26" s="26">
        <f t="shared" si="14"/>
        <v>0</v>
      </c>
      <c r="K26" s="26"/>
      <c r="L26" s="26"/>
      <c r="M26" s="26">
        <f t="shared" si="15"/>
        <v>0</v>
      </c>
      <c r="N26" s="26"/>
      <c r="O26" s="26"/>
      <c r="P26" s="26"/>
      <c r="Q26" s="26"/>
      <c r="R26" s="26">
        <f t="shared" si="20"/>
        <v>0</v>
      </c>
      <c r="S26" s="26"/>
      <c r="T26" s="26">
        <f t="shared" si="16"/>
        <v>0.0372</v>
      </c>
      <c r="U26" s="26"/>
      <c r="V26" s="26"/>
      <c r="W26" s="26">
        <v>0.0372</v>
      </c>
      <c r="X26" s="26"/>
      <c r="Y26" s="26"/>
      <c r="Z26" s="26"/>
      <c r="AA26" s="26"/>
      <c r="AB26" s="26">
        <f t="shared" si="17"/>
        <v>0.0673</v>
      </c>
      <c r="AC26" s="26">
        <f t="shared" ref="AC26" si="24">AD26</f>
        <v>0.0673</v>
      </c>
      <c r="AD26" s="26">
        <v>0.0673</v>
      </c>
      <c r="AH26" s="32"/>
    </row>
    <row r="27" ht="25" customHeight="true" spans="1:34">
      <c r="A27" s="15"/>
      <c r="B27" s="15"/>
      <c r="C27" s="14" t="s">
        <v>77</v>
      </c>
      <c r="D27" s="14"/>
      <c r="E27" s="26">
        <f t="shared" si="11"/>
        <v>0.5528</v>
      </c>
      <c r="F27" s="26">
        <f t="shared" si="12"/>
        <v>0.5183</v>
      </c>
      <c r="G27" s="26">
        <f t="shared" si="13"/>
        <v>0.4049</v>
      </c>
      <c r="H27" s="26">
        <v>0.208</v>
      </c>
      <c r="I27" s="26">
        <v>0.1969</v>
      </c>
      <c r="J27" s="26">
        <f t="shared" si="14"/>
        <v>0</v>
      </c>
      <c r="K27" s="26"/>
      <c r="L27" s="26"/>
      <c r="M27" s="26">
        <f t="shared" si="15"/>
        <v>0.0299</v>
      </c>
      <c r="N27" s="26">
        <v>0.0299</v>
      </c>
      <c r="O27" s="26"/>
      <c r="P27" s="26"/>
      <c r="Q27" s="26"/>
      <c r="R27" s="26">
        <f t="shared" si="20"/>
        <v>0</v>
      </c>
      <c r="S27" s="26"/>
      <c r="T27" s="26">
        <f t="shared" si="16"/>
        <v>0.0835</v>
      </c>
      <c r="U27" s="26"/>
      <c r="V27" s="26"/>
      <c r="W27" s="26">
        <v>0.0835</v>
      </c>
      <c r="X27" s="26"/>
      <c r="Y27" s="26"/>
      <c r="Z27" s="26"/>
      <c r="AA27" s="26"/>
      <c r="AB27" s="26">
        <f t="shared" si="17"/>
        <v>0.0345</v>
      </c>
      <c r="AC27" s="26">
        <f t="shared" ref="AC27" si="25">AD27</f>
        <v>0.0345</v>
      </c>
      <c r="AD27" s="26">
        <v>0.0345</v>
      </c>
      <c r="AH27" s="32"/>
    </row>
    <row r="28" ht="25" customHeight="true" spans="1:34">
      <c r="A28" s="15"/>
      <c r="B28" s="20"/>
      <c r="C28" s="14" t="s">
        <v>78</v>
      </c>
      <c r="D28" s="14"/>
      <c r="E28" s="26">
        <f t="shared" si="11"/>
        <v>1.3595</v>
      </c>
      <c r="F28" s="26">
        <f t="shared" si="12"/>
        <v>1.3595</v>
      </c>
      <c r="G28" s="26">
        <f t="shared" si="13"/>
        <v>0.9892</v>
      </c>
      <c r="H28" s="26">
        <v>0.1759</v>
      </c>
      <c r="I28" s="26">
        <v>0.8133</v>
      </c>
      <c r="J28" s="26">
        <f t="shared" si="14"/>
        <v>0</v>
      </c>
      <c r="K28" s="26"/>
      <c r="L28" s="26"/>
      <c r="M28" s="26">
        <f t="shared" si="15"/>
        <v>0.0282</v>
      </c>
      <c r="N28" s="26">
        <v>0.0282</v>
      </c>
      <c r="O28" s="26"/>
      <c r="P28" s="26"/>
      <c r="Q28" s="26"/>
      <c r="R28" s="26">
        <f t="shared" si="20"/>
        <v>0</v>
      </c>
      <c r="S28" s="26"/>
      <c r="T28" s="26">
        <f t="shared" si="16"/>
        <v>0.3421</v>
      </c>
      <c r="U28" s="26"/>
      <c r="V28" s="26"/>
      <c r="W28" s="26">
        <v>0.0399</v>
      </c>
      <c r="X28" s="26"/>
      <c r="Y28" s="26">
        <v>0.3022</v>
      </c>
      <c r="Z28" s="26"/>
      <c r="AA28" s="26"/>
      <c r="AB28" s="26">
        <f t="shared" si="17"/>
        <v>0</v>
      </c>
      <c r="AC28" s="26">
        <f t="shared" ref="AC28" si="26">AD28</f>
        <v>0</v>
      </c>
      <c r="AD28" s="26"/>
      <c r="AH28" s="32"/>
    </row>
    <row r="29" ht="25" customHeight="true" spans="1:34">
      <c r="A29" s="15"/>
      <c r="B29" s="13" t="s">
        <v>79</v>
      </c>
      <c r="C29" s="14" t="s">
        <v>51</v>
      </c>
      <c r="D29" s="14"/>
      <c r="E29" s="26">
        <f t="shared" si="11"/>
        <v>0.4415</v>
      </c>
      <c r="F29" s="26">
        <f t="shared" si="12"/>
        <v>0.4415</v>
      </c>
      <c r="G29" s="26">
        <f t="shared" si="13"/>
        <v>0.1257</v>
      </c>
      <c r="H29" s="26">
        <v>0.06</v>
      </c>
      <c r="I29" s="26">
        <v>0.0657</v>
      </c>
      <c r="J29" s="26">
        <f t="shared" si="14"/>
        <v>0</v>
      </c>
      <c r="K29" s="26"/>
      <c r="L29" s="26"/>
      <c r="M29" s="26">
        <f t="shared" si="15"/>
        <v>0.2295</v>
      </c>
      <c r="N29" s="26"/>
      <c r="O29" s="26"/>
      <c r="P29" s="26">
        <v>0.2295</v>
      </c>
      <c r="Q29" s="26"/>
      <c r="R29" s="26">
        <f t="shared" si="20"/>
        <v>0</v>
      </c>
      <c r="S29" s="26"/>
      <c r="T29" s="26">
        <f t="shared" si="16"/>
        <v>0.0863</v>
      </c>
      <c r="U29" s="26">
        <v>0.0603</v>
      </c>
      <c r="V29" s="26"/>
      <c r="W29" s="26">
        <v>0.026</v>
      </c>
      <c r="X29" s="26"/>
      <c r="Y29" s="26"/>
      <c r="Z29" s="26"/>
      <c r="AA29" s="26"/>
      <c r="AB29" s="26">
        <f t="shared" si="17"/>
        <v>0</v>
      </c>
      <c r="AC29" s="26">
        <f t="shared" ref="AC29" si="27">AD29</f>
        <v>0</v>
      </c>
      <c r="AD29" s="26"/>
      <c r="AH29" s="32"/>
    </row>
    <row r="30" ht="25" customHeight="true" spans="1:34">
      <c r="A30" s="15"/>
      <c r="B30" s="15"/>
      <c r="C30" s="14" t="s">
        <v>59</v>
      </c>
      <c r="D30" s="14"/>
      <c r="E30" s="26">
        <f t="shared" si="11"/>
        <v>0.5335</v>
      </c>
      <c r="F30" s="26">
        <f t="shared" si="12"/>
        <v>0.5335</v>
      </c>
      <c r="G30" s="26">
        <f t="shared" si="13"/>
        <v>0.1711</v>
      </c>
      <c r="H30" s="26">
        <v>0.0756</v>
      </c>
      <c r="I30" s="26">
        <v>0.0955</v>
      </c>
      <c r="J30" s="26">
        <f t="shared" si="14"/>
        <v>0</v>
      </c>
      <c r="K30" s="26"/>
      <c r="L30" s="26"/>
      <c r="M30" s="26">
        <f t="shared" si="15"/>
        <v>0.2226</v>
      </c>
      <c r="N30" s="26">
        <v>0.0367</v>
      </c>
      <c r="O30" s="26"/>
      <c r="P30" s="26">
        <v>0.1859</v>
      </c>
      <c r="Q30" s="26"/>
      <c r="R30" s="26">
        <f t="shared" si="20"/>
        <v>0</v>
      </c>
      <c r="S30" s="26"/>
      <c r="T30" s="26">
        <f t="shared" si="16"/>
        <v>0.1398</v>
      </c>
      <c r="U30" s="26">
        <v>0.1049</v>
      </c>
      <c r="V30" s="26"/>
      <c r="W30" s="26">
        <v>0.0349</v>
      </c>
      <c r="X30" s="26"/>
      <c r="Y30" s="26"/>
      <c r="Z30" s="26"/>
      <c r="AA30" s="26"/>
      <c r="AB30" s="26">
        <f t="shared" si="17"/>
        <v>0</v>
      </c>
      <c r="AC30" s="26">
        <f t="shared" ref="AC30" si="28">AD30</f>
        <v>0</v>
      </c>
      <c r="AD30" s="26"/>
      <c r="AH30" s="32"/>
    </row>
    <row r="31" ht="25" customHeight="true" spans="1:34">
      <c r="A31" s="20"/>
      <c r="B31" s="20"/>
      <c r="C31" s="14" t="s">
        <v>56</v>
      </c>
      <c r="D31" s="14"/>
      <c r="E31" s="26">
        <f t="shared" si="11"/>
        <v>0.2483</v>
      </c>
      <c r="F31" s="26">
        <f t="shared" si="12"/>
        <v>0.2483</v>
      </c>
      <c r="G31" s="26">
        <f t="shared" si="13"/>
        <v>0.2089</v>
      </c>
      <c r="H31" s="26"/>
      <c r="I31" s="26">
        <v>0.2089</v>
      </c>
      <c r="J31" s="26">
        <f t="shared" si="14"/>
        <v>0</v>
      </c>
      <c r="K31" s="26"/>
      <c r="L31" s="26"/>
      <c r="M31" s="26">
        <f t="shared" si="15"/>
        <v>0</v>
      </c>
      <c r="N31" s="26"/>
      <c r="O31" s="26"/>
      <c r="P31" s="26"/>
      <c r="Q31" s="26"/>
      <c r="R31" s="26">
        <f t="shared" si="20"/>
        <v>0</v>
      </c>
      <c r="S31" s="26"/>
      <c r="T31" s="26">
        <f t="shared" si="16"/>
        <v>0.0394</v>
      </c>
      <c r="U31" s="26"/>
      <c r="V31" s="26"/>
      <c r="W31" s="26">
        <v>0.0394</v>
      </c>
      <c r="X31" s="26"/>
      <c r="Y31" s="26"/>
      <c r="Z31" s="26"/>
      <c r="AA31" s="26"/>
      <c r="AB31" s="26">
        <f t="shared" si="17"/>
        <v>0</v>
      </c>
      <c r="AC31" s="26">
        <f t="shared" si="17"/>
        <v>0</v>
      </c>
      <c r="AD31" s="26"/>
      <c r="AH31" s="32"/>
    </row>
    <row r="32" ht="25" customHeight="true" spans="1:34">
      <c r="A32" s="22" t="s">
        <v>9</v>
      </c>
      <c r="B32" s="23"/>
      <c r="C32" s="23"/>
      <c r="D32" s="23"/>
      <c r="E32" s="26">
        <f>SUM(E7:E31)</f>
        <v>15.594</v>
      </c>
      <c r="F32" s="26">
        <f t="shared" ref="F32:AD32" si="29">SUM(F7:F31)</f>
        <v>14.0575</v>
      </c>
      <c r="G32" s="26">
        <f t="shared" si="29"/>
        <v>9.8493</v>
      </c>
      <c r="H32" s="26">
        <f t="shared" si="29"/>
        <v>4.6666</v>
      </c>
      <c r="I32" s="26">
        <f t="shared" si="29"/>
        <v>5.1827</v>
      </c>
      <c r="J32" s="26">
        <f t="shared" si="29"/>
        <v>0.7958</v>
      </c>
      <c r="K32" s="26">
        <f t="shared" si="29"/>
        <v>0.7746</v>
      </c>
      <c r="L32" s="26">
        <f t="shared" si="29"/>
        <v>0.0212</v>
      </c>
      <c r="M32" s="26">
        <f t="shared" si="29"/>
        <v>0.9539</v>
      </c>
      <c r="N32" s="26">
        <f t="shared" si="29"/>
        <v>0.4174</v>
      </c>
      <c r="O32" s="26">
        <f t="shared" si="29"/>
        <v>0</v>
      </c>
      <c r="P32" s="26">
        <f t="shared" si="29"/>
        <v>0.4562</v>
      </c>
      <c r="Q32" s="26">
        <f t="shared" si="29"/>
        <v>0.0803</v>
      </c>
      <c r="R32" s="26">
        <f t="shared" si="29"/>
        <v>0.1266</v>
      </c>
      <c r="S32" s="26">
        <f t="shared" si="29"/>
        <v>0.1266</v>
      </c>
      <c r="T32" s="26">
        <f t="shared" si="29"/>
        <v>2.3319</v>
      </c>
      <c r="U32" s="26">
        <f t="shared" si="29"/>
        <v>0.3525</v>
      </c>
      <c r="V32" s="26">
        <f t="shared" si="29"/>
        <v>0</v>
      </c>
      <c r="W32" s="26">
        <f t="shared" si="29"/>
        <v>1.5422</v>
      </c>
      <c r="X32" s="26">
        <f t="shared" si="29"/>
        <v>0</v>
      </c>
      <c r="Y32" s="26">
        <f t="shared" si="29"/>
        <v>0.4279</v>
      </c>
      <c r="Z32" s="26">
        <f t="shared" si="29"/>
        <v>0</v>
      </c>
      <c r="AA32" s="26">
        <f t="shared" si="29"/>
        <v>0.0093</v>
      </c>
      <c r="AB32" s="26">
        <f t="shared" si="29"/>
        <v>1.5365</v>
      </c>
      <c r="AC32" s="26">
        <f t="shared" si="29"/>
        <v>1.5365</v>
      </c>
      <c r="AD32" s="26">
        <f t="shared" si="29"/>
        <v>1.5365</v>
      </c>
      <c r="AH32" s="32" t="s">
        <v>80</v>
      </c>
    </row>
  </sheetData>
  <mergeCells count="35">
    <mergeCell ref="A1:AD1"/>
    <mergeCell ref="A2:AD2"/>
    <mergeCell ref="F3:AA3"/>
    <mergeCell ref="AB3:AD3"/>
    <mergeCell ref="G4:I4"/>
    <mergeCell ref="J4:L4"/>
    <mergeCell ref="M4:Q4"/>
    <mergeCell ref="R4:S4"/>
    <mergeCell ref="T4:AA4"/>
    <mergeCell ref="AC4:AD4"/>
    <mergeCell ref="A32:C32"/>
    <mergeCell ref="A3:A6"/>
    <mergeCell ref="A7:A9"/>
    <mergeCell ref="A10:A13"/>
    <mergeCell ref="A14:A31"/>
    <mergeCell ref="B3:B6"/>
    <mergeCell ref="B7:B9"/>
    <mergeCell ref="B10:B12"/>
    <mergeCell ref="B14:B15"/>
    <mergeCell ref="B17:B18"/>
    <mergeCell ref="B20:B21"/>
    <mergeCell ref="B23:B24"/>
    <mergeCell ref="B25:B28"/>
    <mergeCell ref="B29:B31"/>
    <mergeCell ref="C3:C6"/>
    <mergeCell ref="D3:D6"/>
    <mergeCell ref="E3:E6"/>
    <mergeCell ref="F4:F6"/>
    <mergeCell ref="G5:G6"/>
    <mergeCell ref="J5:J6"/>
    <mergeCell ref="M5:M6"/>
    <mergeCell ref="R5:R6"/>
    <mergeCell ref="T5:T6"/>
    <mergeCell ref="AB4:AB6"/>
    <mergeCell ref="AC5:AC6"/>
  </mergeCells>
  <pageMargins left="0.751388888888889" right="0.751388888888889" top="0.393055555555556" bottom="0.118055555555556" header="0.5" footer="0.196527777777778"/>
  <pageSetup paperSize="9" scale="67" fitToHeight="0" orientation="landscape" horizontalDpi="600"/>
  <headerFooter>
    <oddFooter>&amp;C—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土地分类面积汇总表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2017-06-08T08:54:00Z</dcterms:created>
  <dcterms:modified xsi:type="dcterms:W3CDTF">2025-12-25T11:55:16Z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ubyTemplateID" linkTarget="0">
    <vt:lpwstr>11</vt:lpwstr>
  </property>
  <property fmtid="{D5CDD505-2E9C-101B-9397-08002B2CF9AE}" pid="4" name="ICV">
    <vt:lpwstr>BF1D1784E6754E3B82FFFF1387BE4D8E_13</vt:lpwstr>
  </property>
</Properties>
</file>